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Google Drive\UFSC\ufsc\Coordenacao_meca\atividades-complementares\"/>
    </mc:Choice>
  </mc:AlternateContent>
  <xr:revisionPtr revIDLastSave="0" documentId="13_ncr:1_{0A7B380F-8402-4404-B228-68A06FC573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ulario_Complementares" sheetId="5" r:id="rId1"/>
  </sheets>
  <definedNames>
    <definedName name="_xlnm.Print_Area" localSheetId="0">Formulario_Complementares!$A$1:$F$75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E37" i="5"/>
  <c r="E15" i="5"/>
  <c r="E41" i="5" l="1"/>
  <c r="E39" i="5"/>
  <c r="E58" i="5"/>
  <c r="E57" i="5"/>
  <c r="E56" i="5"/>
  <c r="E55" i="5"/>
  <c r="E54" i="5"/>
  <c r="E53" i="5"/>
  <c r="E51" i="5"/>
  <c r="E50" i="5"/>
  <c r="E49" i="5"/>
  <c r="E48" i="5"/>
  <c r="E46" i="5"/>
  <c r="E45" i="5"/>
  <c r="E43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44" i="5" l="1"/>
  <c r="E35" i="5"/>
  <c r="E47" i="5"/>
  <c r="E14" i="5"/>
  <c r="E52" i="5"/>
  <c r="E60" i="5" l="1"/>
</calcChain>
</file>

<file path=xl/sharedStrings.xml><?xml version="1.0" encoding="utf-8"?>
<sst xmlns="http://schemas.openxmlformats.org/spreadsheetml/2006/main" count="121" uniqueCount="86">
  <si>
    <t>Matrícula</t>
  </si>
  <si>
    <t>Nome</t>
  </si>
  <si>
    <t>Tipo de atividade complementar</t>
  </si>
  <si>
    <t>Requisito</t>
  </si>
  <si>
    <t>Número de horas</t>
  </si>
  <si>
    <t>Número de semestres</t>
  </si>
  <si>
    <t xml:space="preserve">Total de horas realizado  </t>
  </si>
  <si>
    <t>h/a</t>
  </si>
  <si>
    <t xml:space="preserve">Ao entregar este documento à secretaria, o aluno atesta que os comprovantes estão baseados em documentos autênticos, sabendo que a fraude é crime grave, passível de punição regimental e criminal. </t>
  </si>
  <si>
    <t>Carga horária de participação em horas</t>
  </si>
  <si>
    <t>Assinatura do Estudante</t>
  </si>
  <si>
    <t>Campo destinado ao servidor responsável pela conferência</t>
  </si>
  <si>
    <t xml:space="preserve">O(a) requerente, acima identificado(a), solicita à Coordenação do curso, a validação da carga-horária abaixo identificada das atividades complementares, conforme os comprovantes exigidos à este fim. </t>
  </si>
  <si>
    <t>Engenharia Mecatrônica</t>
  </si>
  <si>
    <t>(Carga horária requerida 324h/a)</t>
  </si>
  <si>
    <t>Exercício de monitoria, e tutoria de atividades de ensino à distância.</t>
  </si>
  <si>
    <t xml:space="preserve">Email    </t>
  </si>
  <si>
    <t>Máx. 200h/a</t>
  </si>
  <si>
    <t>Até 50 horas-aula por artigo, divididas pelo número de autores.</t>
  </si>
  <si>
    <t>Atividades de iniciação à docência e pesquisa</t>
  </si>
  <si>
    <t>Participação em pesquisas e projetos institucionais (PET/PIBIC/Funpesquisa), outros projetos de pesquisa ou trabalho técnico, sob supervisão de professores.</t>
  </si>
  <si>
    <t>Congressos, seminários, conferências ou eventos.</t>
  </si>
  <si>
    <t>Até 02 horas-aula por defesa</t>
  </si>
  <si>
    <t>Número de Defesas</t>
  </si>
  <si>
    <t>Defesas de dissertação de mestrado e tese   de doutorado.</t>
  </si>
  <si>
    <t>Apresentação de monografias de final de seu curso (TCC) e/ou área afim.</t>
  </si>
  <si>
    <t>Até 01 hora por apresentação</t>
  </si>
  <si>
    <t>Número de apresentações</t>
  </si>
  <si>
    <t>Visitas técnicas, coordenadas por professores do curso</t>
  </si>
  <si>
    <t>Número de visitas</t>
  </si>
  <si>
    <t>Até 05 horas-aula por visita</t>
  </si>
  <si>
    <t>Artigos publicados</t>
  </si>
  <si>
    <t>Participação como autor do trabalho em concursos, exposições e amostras</t>
  </si>
  <si>
    <t>Até 10 horas-aula por participação</t>
  </si>
  <si>
    <t>Cursos e disciplinas extracurriculares de formação complementar</t>
  </si>
  <si>
    <t>Max.200h/a</t>
  </si>
  <si>
    <t>De acordo com a carga horária do curso</t>
  </si>
  <si>
    <t>Participação em cursos de longa duração.</t>
  </si>
  <si>
    <t>Até 50 horas-aula por semestre</t>
  </si>
  <si>
    <t>Disciplinas não curriculares de caráter interdisciplinar.</t>
  </si>
  <si>
    <t>Participação em cursos de língua estrangeira.</t>
  </si>
  <si>
    <t>Até 20 horas-aula por semestre</t>
  </si>
  <si>
    <t> Outras atividades de acordo com a atividade desenvolvida</t>
  </si>
  <si>
    <t>De acordo com a atividade desenvolvida</t>
  </si>
  <si>
    <t>Participação em cursos de formação de curta duração.</t>
  </si>
  <si>
    <t>Atividades de extensão</t>
  </si>
  <si>
    <t> Participação em projetos ou atividades de extensão, sob supervisão de autoridade competente.</t>
  </si>
  <si>
    <t>Até 50 horas-aula por semestre</t>
  </si>
  <si>
    <t>Participação em eventos.</t>
  </si>
  <si>
    <t>Até 05 horas-aula por evento</t>
  </si>
  <si>
    <t>Máx 50 horas-aula por semestre</t>
  </si>
  <si>
    <t>Até 05 horas-aula por evento</t>
  </si>
  <si>
    <t xml:space="preserve">Data   </t>
  </si>
  <si>
    <t xml:space="preserve">Validação:   </t>
  </si>
  <si>
    <t>Vivência profissional complementar</t>
  </si>
  <si>
    <t>Realização de estágio não-curricular, conforme normas do curso, ou realização de estágio em Empresa Júnior ou em Incubadora de Empresa</t>
  </si>
  <si>
    <t>Até 40 horas-aula por mês de estágio</t>
  </si>
  <si>
    <t>Número de meses de estágio</t>
  </si>
  <si>
    <t>Atividade profissional específica na área do curso</t>
  </si>
  <si>
    <t>Participação como titular ou suplente em entidade de representação estudantil específica</t>
  </si>
  <si>
    <t>Até 10 horas-aula por período mínimo de 06 meses, não cumulativo no período</t>
  </si>
  <si>
    <t>Carga horária de participação total</t>
  </si>
  <si>
    <t>Outras atividades de vivência profissional não contempladas</t>
  </si>
  <si>
    <t>Aproveitamento Complementação da Formação Social, Humana e Cultural</t>
  </si>
  <si>
    <t>Até 10 horas-aula por mês</t>
  </si>
  <si>
    <t>Participação em atividades esportivas desde que comprovadas.</t>
  </si>
  <si>
    <t>Participação em projetos sociais</t>
  </si>
  <si>
    <t>Carga horária</t>
  </si>
  <si>
    <t>Participação em atividades culturais desde que comprovadas.</t>
  </si>
  <si>
    <t>Participação em eventos de carácter cultural ou esportivo.</t>
  </si>
  <si>
    <t>Até 5 horas-aula por evento</t>
  </si>
  <si>
    <t>Numero de eventos</t>
  </si>
  <si>
    <t>Participação em atividades beneficentes.</t>
  </si>
  <si>
    <t>Até 20 horas-aula por semestre ou 5 horas-aula por evento</t>
  </si>
  <si>
    <t>Outras atividades</t>
  </si>
  <si>
    <t>Carga horária do evento</t>
  </si>
  <si>
    <t>Carga horária do artigo</t>
  </si>
  <si>
    <t xml:space="preserve">                /                 /    </t>
  </si>
  <si>
    <t>Rua Dona Francisca, 8300 – Bloco U, Zona Industrial Norte, Joinville/SC,  F: (47) 3204-7331</t>
  </si>
  <si>
    <t>Semestres</t>
  </si>
  <si>
    <t>Carga horária total de participação em horas</t>
  </si>
  <si>
    <t>Assinatura  coordenação de curso:</t>
  </si>
  <si>
    <t>Como usar assinatura digital - Assina UFSC</t>
  </si>
  <si>
    <t>324h/a = 18 créditos</t>
  </si>
  <si>
    <t>Formulário de Validação de Atividades Complementares - EMB5684</t>
  </si>
  <si>
    <t>Total de horas validada disciplina EMB5684: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</si>
</sst>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Protection="1"/>
    <xf numFmtId="0" fontId="0" fillId="0" borderId="0" xfId="0" applyBorder="1" applyAlignment="1" applyProtection="1">
      <alignment vertical="center" wrapText="1"/>
    </xf>
    <xf numFmtId="0" fontId="0" fillId="0" borderId="6" xfId="0" applyBorder="1" applyAlignment="1" applyProtection="1">
      <alignment horizontal="left" wrapText="1" indent="3"/>
    </xf>
    <xf numFmtId="0" fontId="0" fillId="0" borderId="11" xfId="0" applyBorder="1" applyAlignment="1" applyProtection="1">
      <alignment horizontal="left" wrapText="1" indent="3"/>
    </xf>
    <xf numFmtId="0" fontId="0" fillId="0" borderId="4" xfId="0" applyBorder="1" applyAlignment="1" applyProtection="1">
      <alignment vertical="center" wrapText="1"/>
    </xf>
    <xf numFmtId="0" fontId="1" fillId="0" borderId="8" xfId="0" applyFont="1" applyBorder="1" applyProtection="1"/>
    <xf numFmtId="0" fontId="0" fillId="0" borderId="7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1" fillId="4" borderId="1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0" xfId="0" applyBorder="1" applyAlignment="1" applyProtection="1"/>
    <xf numFmtId="0" fontId="0" fillId="0" borderId="7" xfId="0" applyBorder="1" applyAlignment="1" applyProtection="1">
      <alignment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top" wrapText="1" indent="3"/>
    </xf>
    <xf numFmtId="0" fontId="0" fillId="0" borderId="8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 indent="3"/>
    </xf>
    <xf numFmtId="0" fontId="0" fillId="0" borderId="9" xfId="0" applyBorder="1" applyAlignment="1" applyProtection="1">
      <alignment horizontal="left" vertical="center" wrapText="1" indent="3"/>
    </xf>
    <xf numFmtId="0" fontId="0" fillId="0" borderId="17" xfId="0" applyBorder="1" applyAlignment="1" applyProtection="1">
      <alignment horizontal="left" vertical="center" wrapText="1" indent="3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 vertical="center"/>
    </xf>
    <xf numFmtId="0" fontId="0" fillId="0" borderId="14" xfId="0" applyBorder="1" applyAlignment="1" applyProtection="1">
      <alignment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center" wrapText="1" indent="3"/>
    </xf>
    <xf numFmtId="0" fontId="0" fillId="0" borderId="5" xfId="0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17" xfId="0" applyBorder="1" applyAlignment="1" applyProtection="1">
      <alignment horizontal="left" wrapText="1" indent="3"/>
    </xf>
    <xf numFmtId="0" fontId="0" fillId="0" borderId="4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6" borderId="0" xfId="0" applyFont="1" applyFill="1" applyBorder="1" applyAlignment="1" applyProtection="1">
      <alignment horizontal="right"/>
    </xf>
    <xf numFmtId="0" fontId="1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right"/>
    </xf>
    <xf numFmtId="0" fontId="5" fillId="0" borderId="0" xfId="1" applyProtection="1"/>
    <xf numFmtId="0" fontId="5" fillId="0" borderId="0" xfId="1" applyFill="1"/>
    <xf numFmtId="0" fontId="1" fillId="6" borderId="0" xfId="0" applyFont="1" applyFill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 indent="3"/>
    </xf>
    <xf numFmtId="0" fontId="0" fillId="0" borderId="9" xfId="0" applyBorder="1" applyAlignment="1" applyProtection="1">
      <alignment horizontal="left" vertical="center" wrapText="1" indent="3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wrapText="1" indent="3"/>
    </xf>
    <xf numFmtId="0" fontId="0" fillId="0" borderId="8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top" wrapText="1"/>
    </xf>
    <xf numFmtId="0" fontId="0" fillId="0" borderId="17" xfId="0" applyBorder="1" applyAlignment="1" applyProtection="1">
      <alignment horizontal="left" vertical="center" wrapText="1" indent="3"/>
    </xf>
    <xf numFmtId="0" fontId="0" fillId="0" borderId="18" xfId="0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142879</xdr:rowOff>
    </xdr:from>
    <xdr:to>
      <xdr:col>1</xdr:col>
      <xdr:colOff>38850</xdr:colOff>
      <xdr:row>2</xdr:row>
      <xdr:rowOff>41787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2879"/>
          <a:ext cx="1620000" cy="384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ufsc.br/ajuda/como-assinar-um-documento-pdf-digitalmente-usando-o-siscd-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7"/>
  <sheetViews>
    <sheetView showGridLines="0" tabSelected="1" topLeftCell="A58" zoomScaleNormal="100" workbookViewId="0">
      <selection activeCell="D43" sqref="D43"/>
    </sheetView>
  </sheetViews>
  <sheetFormatPr defaultRowHeight="15" x14ac:dyDescent="0.25"/>
  <cols>
    <col min="1" max="1" width="23.85546875" style="1" customWidth="1"/>
    <col min="2" max="2" width="19.140625" style="1" customWidth="1"/>
    <col min="3" max="3" width="10" style="1" customWidth="1"/>
    <col min="4" max="4" width="13.85546875" style="11" customWidth="1"/>
    <col min="5" max="5" width="15.140625" style="12" customWidth="1"/>
    <col min="6" max="6" width="24.42578125" style="1" customWidth="1"/>
    <col min="7" max="16384" width="9.140625" style="1"/>
  </cols>
  <sheetData>
    <row r="2" spans="1:6" ht="23.25" x14ac:dyDescent="0.35">
      <c r="B2" s="76" t="s">
        <v>13</v>
      </c>
      <c r="C2" s="76"/>
      <c r="D2" s="76"/>
      <c r="E2" s="76"/>
      <c r="F2" s="76"/>
    </row>
    <row r="3" spans="1:6" x14ac:dyDescent="0.25">
      <c r="B3" s="77" t="s">
        <v>78</v>
      </c>
      <c r="C3" s="77"/>
      <c r="D3" s="77"/>
      <c r="E3" s="77"/>
      <c r="F3" s="77"/>
    </row>
    <row r="4" spans="1:6" ht="5.25" customHeight="1" x14ac:dyDescent="0.25">
      <c r="B4" s="2"/>
      <c r="C4" s="2"/>
      <c r="D4" s="2"/>
      <c r="E4" s="2"/>
      <c r="F4" s="2"/>
    </row>
    <row r="5" spans="1:6" ht="23.25" x14ac:dyDescent="0.35">
      <c r="A5" s="76" t="s">
        <v>84</v>
      </c>
      <c r="B5" s="76"/>
      <c r="C5" s="76"/>
      <c r="D5" s="76"/>
      <c r="E5" s="76"/>
      <c r="F5" s="76"/>
    </row>
    <row r="6" spans="1:6" ht="9.75" customHeight="1" x14ac:dyDescent="0.25"/>
    <row r="7" spans="1:6" ht="20.25" customHeight="1" x14ac:dyDescent="0.25">
      <c r="A7" s="1" t="s">
        <v>1</v>
      </c>
      <c r="B7" s="78"/>
      <c r="C7" s="78"/>
      <c r="D7" s="78"/>
      <c r="E7" s="78"/>
      <c r="F7" s="78"/>
    </row>
    <row r="8" spans="1:6" x14ac:dyDescent="0.25">
      <c r="A8" s="1" t="s">
        <v>0</v>
      </c>
      <c r="B8" s="17"/>
      <c r="C8" s="60"/>
      <c r="D8" s="3" t="s">
        <v>16</v>
      </c>
      <c r="E8" s="117"/>
      <c r="F8" s="117"/>
    </row>
    <row r="9" spans="1:6" ht="8.25" customHeight="1" x14ac:dyDescent="0.25"/>
    <row r="10" spans="1:6" ht="15" customHeight="1" x14ac:dyDescent="0.25">
      <c r="A10" s="75" t="s">
        <v>12</v>
      </c>
      <c r="B10" s="75"/>
      <c r="C10" s="75"/>
      <c r="D10" s="75"/>
      <c r="E10" s="75"/>
      <c r="F10" s="75"/>
    </row>
    <row r="11" spans="1:6" ht="24" customHeight="1" x14ac:dyDescent="0.25">
      <c r="A11" s="75"/>
      <c r="B11" s="75"/>
      <c r="C11" s="75"/>
      <c r="D11" s="75"/>
      <c r="E11" s="75"/>
      <c r="F11" s="75"/>
    </row>
    <row r="12" spans="1:6" ht="6.75" customHeight="1" x14ac:dyDescent="0.25"/>
    <row r="13" spans="1:6" s="4" customFormat="1" ht="30.75" thickBot="1" x14ac:dyDescent="0.3">
      <c r="A13" s="19" t="s">
        <v>2</v>
      </c>
      <c r="B13" s="19" t="s">
        <v>3</v>
      </c>
      <c r="C13" s="19"/>
      <c r="D13" s="19"/>
      <c r="E13" s="19" t="s">
        <v>4</v>
      </c>
      <c r="F13" s="20"/>
    </row>
    <row r="14" spans="1:6" s="4" customFormat="1" ht="15.75" thickBot="1" x14ac:dyDescent="0.3">
      <c r="A14" s="81" t="s">
        <v>19</v>
      </c>
      <c r="B14" s="82"/>
      <c r="C14" s="47"/>
      <c r="D14" s="26" t="s">
        <v>17</v>
      </c>
      <c r="E14" s="27">
        <f>IF(SUM(E15:E34)&gt;200,200,SUM(E15:E34))</f>
        <v>0</v>
      </c>
      <c r="F14" s="25"/>
    </row>
    <row r="15" spans="1:6" ht="60" x14ac:dyDescent="0.25">
      <c r="A15" s="44" t="s">
        <v>15</v>
      </c>
      <c r="B15" s="93" t="s">
        <v>5</v>
      </c>
      <c r="C15" s="93"/>
      <c r="D15" s="30"/>
      <c r="E15" s="5">
        <f>D15*50</f>
        <v>0</v>
      </c>
      <c r="F15" s="6" t="s">
        <v>50</v>
      </c>
    </row>
    <row r="16" spans="1:6" ht="31.5" customHeight="1" x14ac:dyDescent="0.25">
      <c r="A16" s="83" t="s">
        <v>20</v>
      </c>
      <c r="B16" s="91" t="s">
        <v>67</v>
      </c>
      <c r="C16" s="91"/>
      <c r="D16" s="30"/>
      <c r="E16" s="10">
        <f>D16</f>
        <v>0</v>
      </c>
      <c r="F16" s="85" t="s">
        <v>50</v>
      </c>
    </row>
    <row r="17" spans="1:6" ht="36.75" customHeight="1" x14ac:dyDescent="0.25">
      <c r="A17" s="84"/>
      <c r="B17" s="92" t="s">
        <v>67</v>
      </c>
      <c r="C17" s="92"/>
      <c r="D17" s="14"/>
      <c r="E17" s="5">
        <f>D17</f>
        <v>0</v>
      </c>
      <c r="F17" s="86"/>
    </row>
    <row r="18" spans="1:6" ht="39" customHeight="1" x14ac:dyDescent="0.25">
      <c r="A18" s="84"/>
      <c r="B18" s="92" t="s">
        <v>67</v>
      </c>
      <c r="C18" s="92"/>
      <c r="D18" s="14"/>
      <c r="E18" s="5">
        <f>D18</f>
        <v>0</v>
      </c>
      <c r="F18" s="86"/>
    </row>
    <row r="19" spans="1:6" ht="43.5" customHeight="1" x14ac:dyDescent="0.25">
      <c r="A19" s="84"/>
      <c r="B19" s="94" t="s">
        <v>67</v>
      </c>
      <c r="C19" s="94"/>
      <c r="D19" s="14"/>
      <c r="E19" s="5">
        <f>D19</f>
        <v>0</v>
      </c>
      <c r="F19" s="86"/>
    </row>
    <row r="20" spans="1:6" ht="28.5" customHeight="1" x14ac:dyDescent="0.25">
      <c r="A20" s="87" t="s">
        <v>21</v>
      </c>
      <c r="B20" s="91" t="s">
        <v>75</v>
      </c>
      <c r="C20" s="91"/>
      <c r="D20" s="30"/>
      <c r="E20" s="10">
        <f>IF(D20&gt;5,5,D20)</f>
        <v>0</v>
      </c>
      <c r="F20" s="85" t="s">
        <v>51</v>
      </c>
    </row>
    <row r="21" spans="1:6" ht="28.5" customHeight="1" x14ac:dyDescent="0.25">
      <c r="A21" s="88"/>
      <c r="B21" s="92" t="s">
        <v>75</v>
      </c>
      <c r="C21" s="92"/>
      <c r="D21" s="14"/>
      <c r="E21" s="5">
        <f>IF(D21&gt;5,5,D21)</f>
        <v>0</v>
      </c>
      <c r="F21" s="86"/>
    </row>
    <row r="22" spans="1:6" ht="28.5" customHeight="1" x14ac:dyDescent="0.25">
      <c r="A22" s="88"/>
      <c r="B22" s="92" t="s">
        <v>75</v>
      </c>
      <c r="C22" s="92"/>
      <c r="D22" s="14"/>
      <c r="E22" s="5">
        <f>IF(D22&gt;5,5,D22)</f>
        <v>0</v>
      </c>
      <c r="F22" s="86"/>
    </row>
    <row r="23" spans="1:6" ht="28.5" customHeight="1" x14ac:dyDescent="0.25">
      <c r="A23" s="89"/>
      <c r="B23" s="94" t="s">
        <v>75</v>
      </c>
      <c r="C23" s="94"/>
      <c r="D23" s="15"/>
      <c r="E23" s="8">
        <f>IF(D23&gt;5,5,D23)</f>
        <v>0</v>
      </c>
      <c r="F23" s="90"/>
    </row>
    <row r="24" spans="1:6" ht="73.5" customHeight="1" x14ac:dyDescent="0.25">
      <c r="A24" s="45" t="s">
        <v>24</v>
      </c>
      <c r="B24" s="93" t="s">
        <v>23</v>
      </c>
      <c r="C24" s="93"/>
      <c r="D24" s="14"/>
      <c r="E24" s="5">
        <f>D24*2</f>
        <v>0</v>
      </c>
      <c r="F24" s="7" t="s">
        <v>22</v>
      </c>
    </row>
    <row r="25" spans="1:6" ht="75.75" customHeight="1" x14ac:dyDescent="0.25">
      <c r="A25" s="44" t="s">
        <v>25</v>
      </c>
      <c r="B25" s="93" t="s">
        <v>27</v>
      </c>
      <c r="C25" s="93"/>
      <c r="D25" s="30"/>
      <c r="E25" s="10">
        <f>D25</f>
        <v>0</v>
      </c>
      <c r="F25" s="6" t="s">
        <v>26</v>
      </c>
    </row>
    <row r="26" spans="1:6" ht="73.5" customHeight="1" x14ac:dyDescent="0.25">
      <c r="A26" s="44" t="s">
        <v>28</v>
      </c>
      <c r="B26" s="93" t="s">
        <v>29</v>
      </c>
      <c r="C26" s="93"/>
      <c r="D26" s="30"/>
      <c r="E26" s="10">
        <f>D26*5</f>
        <v>0</v>
      </c>
      <c r="F26" s="6" t="s">
        <v>30</v>
      </c>
    </row>
    <row r="27" spans="1:6" ht="35.25" customHeight="1" x14ac:dyDescent="0.25">
      <c r="A27" s="83" t="s">
        <v>31</v>
      </c>
      <c r="B27" s="91" t="s">
        <v>76</v>
      </c>
      <c r="C27" s="91"/>
      <c r="D27" s="30"/>
      <c r="E27" s="10">
        <f>IF(D27&gt;50,50,D27)</f>
        <v>0</v>
      </c>
      <c r="F27" s="96" t="s">
        <v>18</v>
      </c>
    </row>
    <row r="28" spans="1:6" ht="33.75" customHeight="1" x14ac:dyDescent="0.25">
      <c r="A28" s="84"/>
      <c r="B28" s="92" t="s">
        <v>76</v>
      </c>
      <c r="C28" s="92"/>
      <c r="D28" s="14"/>
      <c r="E28" s="5">
        <f t="shared" ref="E28:E30" si="0">IF(D28&gt;50,50,D28)</f>
        <v>0</v>
      </c>
      <c r="F28" s="97"/>
    </row>
    <row r="29" spans="1:6" ht="33.75" customHeight="1" x14ac:dyDescent="0.25">
      <c r="A29" s="84"/>
      <c r="B29" s="92" t="s">
        <v>76</v>
      </c>
      <c r="C29" s="92"/>
      <c r="D29" s="14"/>
      <c r="E29" s="5">
        <f t="shared" si="0"/>
        <v>0</v>
      </c>
      <c r="F29" s="97"/>
    </row>
    <row r="30" spans="1:6" ht="37.5" customHeight="1" x14ac:dyDescent="0.25">
      <c r="A30" s="95"/>
      <c r="B30" s="94" t="s">
        <v>76</v>
      </c>
      <c r="C30" s="94"/>
      <c r="D30" s="15"/>
      <c r="E30" s="8">
        <f t="shared" si="0"/>
        <v>0</v>
      </c>
      <c r="F30" s="98"/>
    </row>
    <row r="31" spans="1:6" ht="30" customHeight="1" x14ac:dyDescent="0.25">
      <c r="A31" s="83" t="s">
        <v>32</v>
      </c>
      <c r="B31" s="91" t="s">
        <v>9</v>
      </c>
      <c r="C31" s="91"/>
      <c r="D31" s="30"/>
      <c r="E31" s="10">
        <f>IF(D31&gt;10,10,D31)</f>
        <v>0</v>
      </c>
      <c r="F31" s="96" t="s">
        <v>33</v>
      </c>
    </row>
    <row r="32" spans="1:6" ht="30" customHeight="1" x14ac:dyDescent="0.25">
      <c r="A32" s="84"/>
      <c r="B32" s="92" t="s">
        <v>9</v>
      </c>
      <c r="C32" s="92"/>
      <c r="D32" s="14"/>
      <c r="E32" s="5">
        <f t="shared" ref="E32:E34" si="1">IF(D32&gt;10,10,D32)</f>
        <v>0</v>
      </c>
      <c r="F32" s="97"/>
    </row>
    <row r="33" spans="1:6" ht="30" customHeight="1" x14ac:dyDescent="0.25">
      <c r="A33" s="84"/>
      <c r="B33" s="92" t="s">
        <v>9</v>
      </c>
      <c r="C33" s="92"/>
      <c r="D33" s="14"/>
      <c r="E33" s="5">
        <f t="shared" si="1"/>
        <v>0</v>
      </c>
      <c r="F33" s="97"/>
    </row>
    <row r="34" spans="1:6" ht="30" customHeight="1" thickBot="1" x14ac:dyDescent="0.3">
      <c r="A34" s="100"/>
      <c r="B34" s="116" t="s">
        <v>9</v>
      </c>
      <c r="C34" s="116"/>
      <c r="D34" s="36"/>
      <c r="E34" s="37">
        <f t="shared" si="1"/>
        <v>0</v>
      </c>
      <c r="F34" s="101"/>
    </row>
    <row r="35" spans="1:6" ht="32.25" customHeight="1" x14ac:dyDescent="0.25">
      <c r="A35" s="102" t="s">
        <v>34</v>
      </c>
      <c r="B35" s="103"/>
      <c r="C35" s="49"/>
      <c r="D35" s="31" t="s">
        <v>17</v>
      </c>
      <c r="E35" s="54">
        <f>IF(SUM(E36:E43)&gt;200,200,SUM(E36:E43))</f>
        <v>0</v>
      </c>
      <c r="F35" s="7"/>
    </row>
    <row r="36" spans="1:6" ht="45" x14ac:dyDescent="0.25">
      <c r="A36" s="44" t="s">
        <v>44</v>
      </c>
      <c r="B36" s="93" t="s">
        <v>9</v>
      </c>
      <c r="C36" s="93"/>
      <c r="D36" s="30"/>
      <c r="E36" s="10">
        <f>D36</f>
        <v>0</v>
      </c>
      <c r="F36" s="43" t="s">
        <v>36</v>
      </c>
    </row>
    <row r="37" spans="1:6" ht="13.5" customHeight="1" x14ac:dyDescent="0.25">
      <c r="A37" s="83" t="s">
        <v>37</v>
      </c>
      <c r="B37" s="91" t="s">
        <v>80</v>
      </c>
      <c r="C37" s="10" t="s">
        <v>79</v>
      </c>
      <c r="D37" s="108"/>
      <c r="E37" s="91">
        <f>IF((D37/C38)&gt;50,C38*50,D37)</f>
        <v>0</v>
      </c>
      <c r="F37" s="96" t="s">
        <v>38</v>
      </c>
    </row>
    <row r="38" spans="1:6" ht="31.5" customHeight="1" x14ac:dyDescent="0.25">
      <c r="A38" s="84"/>
      <c r="B38" s="92"/>
      <c r="C38" s="5">
        <v>1</v>
      </c>
      <c r="D38" s="109"/>
      <c r="E38" s="92"/>
      <c r="F38" s="97"/>
    </row>
    <row r="39" spans="1:6" ht="12.75" customHeight="1" x14ac:dyDescent="0.25">
      <c r="A39" s="83" t="s">
        <v>39</v>
      </c>
      <c r="B39" s="91" t="s">
        <v>80</v>
      </c>
      <c r="C39" s="10" t="s">
        <v>79</v>
      </c>
      <c r="D39" s="108"/>
      <c r="E39" s="91">
        <f>IF((D39/C40)&gt;50,C40*50,D39)</f>
        <v>0</v>
      </c>
      <c r="F39" s="96" t="s">
        <v>38</v>
      </c>
    </row>
    <row r="40" spans="1:6" ht="33" customHeight="1" x14ac:dyDescent="0.25">
      <c r="A40" s="84"/>
      <c r="B40" s="92"/>
      <c r="C40" s="5">
        <v>1</v>
      </c>
      <c r="D40" s="109"/>
      <c r="E40" s="92"/>
      <c r="F40" s="97"/>
    </row>
    <row r="41" spans="1:6" ht="15" customHeight="1" x14ac:dyDescent="0.25">
      <c r="A41" s="83" t="s">
        <v>40</v>
      </c>
      <c r="B41" s="91" t="s">
        <v>80</v>
      </c>
      <c r="C41" s="10" t="s">
        <v>79</v>
      </c>
      <c r="D41" s="108"/>
      <c r="E41" s="91">
        <f>IF((D41/C42)&gt;20,C42*20,D41)</f>
        <v>0</v>
      </c>
      <c r="F41" s="85" t="s">
        <v>41</v>
      </c>
    </row>
    <row r="42" spans="1:6" ht="30.75" customHeight="1" x14ac:dyDescent="0.25">
      <c r="A42" s="95"/>
      <c r="B42" s="94"/>
      <c r="C42" s="8">
        <v>1</v>
      </c>
      <c r="D42" s="114"/>
      <c r="E42" s="94"/>
      <c r="F42" s="90"/>
    </row>
    <row r="43" spans="1:6" ht="60.75" thickBot="1" x14ac:dyDescent="0.3">
      <c r="A43" s="63" t="s">
        <v>42</v>
      </c>
      <c r="B43" s="115" t="s">
        <v>9</v>
      </c>
      <c r="C43" s="115"/>
      <c r="D43" s="36"/>
      <c r="E43" s="37">
        <f>D43</f>
        <v>0</v>
      </c>
      <c r="F43" s="38" t="s">
        <v>43</v>
      </c>
    </row>
    <row r="44" spans="1:6" ht="34.5" customHeight="1" thickBot="1" x14ac:dyDescent="0.3">
      <c r="A44" s="104" t="s">
        <v>45</v>
      </c>
      <c r="B44" s="105"/>
      <c r="C44" s="48"/>
      <c r="D44" s="39" t="s">
        <v>35</v>
      </c>
      <c r="E44" s="58">
        <f>IF(SUM(E45:E46)&gt;200,200,SUM(E45:E46))</f>
        <v>0</v>
      </c>
      <c r="F44" s="9"/>
    </row>
    <row r="45" spans="1:6" ht="106.5" customHeight="1" x14ac:dyDescent="0.25">
      <c r="A45" s="42" t="s">
        <v>46</v>
      </c>
      <c r="B45" s="21"/>
      <c r="C45" s="21"/>
      <c r="D45" s="14"/>
      <c r="E45" s="41">
        <f>D45</f>
        <v>0</v>
      </c>
      <c r="F45" s="7" t="s">
        <v>47</v>
      </c>
    </row>
    <row r="46" spans="1:6" ht="43.5" customHeight="1" x14ac:dyDescent="0.25">
      <c r="A46" s="55" t="s">
        <v>48</v>
      </c>
      <c r="B46" s="56"/>
      <c r="C46" s="56"/>
      <c r="D46" s="16"/>
      <c r="E46" s="57">
        <f>D46</f>
        <v>0</v>
      </c>
      <c r="F46" s="53" t="s">
        <v>49</v>
      </c>
    </row>
    <row r="47" spans="1:6" ht="15.75" thickBot="1" x14ac:dyDescent="0.3">
      <c r="A47" s="104" t="s">
        <v>54</v>
      </c>
      <c r="B47" s="105"/>
      <c r="C47" s="48"/>
      <c r="D47" s="39" t="s">
        <v>17</v>
      </c>
      <c r="E47" s="32">
        <f>IF(SUM(E48:E51)&gt;200,200,SUM(E48:E51))</f>
        <v>0</v>
      </c>
      <c r="F47" s="9"/>
    </row>
    <row r="48" spans="1:6" ht="156" customHeight="1" x14ac:dyDescent="0.25">
      <c r="A48" s="45" t="s">
        <v>55</v>
      </c>
      <c r="B48" s="21" t="s">
        <v>57</v>
      </c>
      <c r="C48" s="21"/>
      <c r="D48" s="14"/>
      <c r="E48" s="5">
        <f>D48*40</f>
        <v>0</v>
      </c>
      <c r="F48" s="7" t="s">
        <v>56</v>
      </c>
    </row>
    <row r="49" spans="1:6" ht="64.5" customHeight="1" x14ac:dyDescent="0.25">
      <c r="A49" s="45" t="s">
        <v>58</v>
      </c>
      <c r="B49" s="21" t="s">
        <v>9</v>
      </c>
      <c r="C49" s="21"/>
      <c r="D49" s="14"/>
      <c r="E49" s="5">
        <f>D49</f>
        <v>0</v>
      </c>
      <c r="F49" s="7" t="s">
        <v>43</v>
      </c>
    </row>
    <row r="50" spans="1:6" ht="110.25" customHeight="1" x14ac:dyDescent="0.25">
      <c r="A50" s="45" t="s">
        <v>59</v>
      </c>
      <c r="B50" s="21" t="s">
        <v>61</v>
      </c>
      <c r="C50" s="21"/>
      <c r="D50" s="14"/>
      <c r="E50" s="5">
        <f>IF(D50&gt;10,10,D50)</f>
        <v>0</v>
      </c>
      <c r="F50" s="7" t="s">
        <v>60</v>
      </c>
    </row>
    <row r="51" spans="1:6" ht="66.75" customHeight="1" thickBot="1" x14ac:dyDescent="0.3">
      <c r="A51" s="46" t="s">
        <v>62</v>
      </c>
      <c r="B51" s="40" t="s">
        <v>9</v>
      </c>
      <c r="C51" s="40"/>
      <c r="D51" s="36"/>
      <c r="E51" s="37">
        <f>D51</f>
        <v>0</v>
      </c>
      <c r="F51" s="38" t="s">
        <v>43</v>
      </c>
    </row>
    <row r="52" spans="1:6" ht="29.25" customHeight="1" x14ac:dyDescent="0.25">
      <c r="A52" s="106" t="s">
        <v>63</v>
      </c>
      <c r="B52" s="107"/>
      <c r="C52" s="61"/>
      <c r="D52" s="31" t="s">
        <v>17</v>
      </c>
      <c r="E52" s="54">
        <f>IF(SUM(E53:E58)&gt;200,200,SUM(E53:E58))</f>
        <v>0</v>
      </c>
      <c r="F52" s="7"/>
    </row>
    <row r="53" spans="1:6" ht="30" x14ac:dyDescent="0.25">
      <c r="A53" s="22" t="s">
        <v>66</v>
      </c>
      <c r="B53" s="35" t="s">
        <v>67</v>
      </c>
      <c r="C53" s="35"/>
      <c r="D53" s="30"/>
      <c r="E53" s="10">
        <f>D53</f>
        <v>0</v>
      </c>
      <c r="F53" s="6" t="s">
        <v>64</v>
      </c>
    </row>
    <row r="54" spans="1:6" ht="69.75" customHeight="1" x14ac:dyDescent="0.25">
      <c r="A54" s="45" t="s">
        <v>65</v>
      </c>
      <c r="B54" s="21" t="s">
        <v>67</v>
      </c>
      <c r="C54" s="21"/>
      <c r="D54" s="14"/>
      <c r="E54" s="5">
        <f>D54</f>
        <v>0</v>
      </c>
      <c r="F54" s="7" t="s">
        <v>41</v>
      </c>
    </row>
    <row r="55" spans="1:6" ht="60.75" customHeight="1" x14ac:dyDescent="0.25">
      <c r="A55" s="45" t="s">
        <v>68</v>
      </c>
      <c r="B55" s="21" t="s">
        <v>67</v>
      </c>
      <c r="C55" s="21"/>
      <c r="D55" s="14"/>
      <c r="E55" s="5">
        <f>D55</f>
        <v>0</v>
      </c>
      <c r="F55" s="7" t="s">
        <v>41</v>
      </c>
    </row>
    <row r="56" spans="1:6" ht="68.25" customHeight="1" x14ac:dyDescent="0.25">
      <c r="A56" s="45" t="s">
        <v>69</v>
      </c>
      <c r="B56" s="21" t="s">
        <v>71</v>
      </c>
      <c r="C56" s="21"/>
      <c r="D56" s="14"/>
      <c r="E56" s="5">
        <f>D56*5</f>
        <v>0</v>
      </c>
      <c r="F56" s="7" t="s">
        <v>70</v>
      </c>
    </row>
    <row r="57" spans="1:6" ht="48.75" customHeight="1" x14ac:dyDescent="0.25">
      <c r="A57" s="45" t="s">
        <v>72</v>
      </c>
      <c r="B57" s="21" t="s">
        <v>67</v>
      </c>
      <c r="C57" s="21"/>
      <c r="D57" s="14"/>
      <c r="E57" s="5">
        <f>D57</f>
        <v>0</v>
      </c>
      <c r="F57" s="7" t="s">
        <v>73</v>
      </c>
    </row>
    <row r="58" spans="1:6" ht="30" x14ac:dyDescent="0.25">
      <c r="A58" s="23" t="s">
        <v>74</v>
      </c>
      <c r="B58" s="24" t="s">
        <v>67</v>
      </c>
      <c r="C58" s="24"/>
      <c r="D58" s="15"/>
      <c r="E58" s="8">
        <f>D58</f>
        <v>0</v>
      </c>
      <c r="F58" s="9" t="s">
        <v>43</v>
      </c>
    </row>
    <row r="59" spans="1:6" ht="15.75" thickBot="1" x14ac:dyDescent="0.3"/>
    <row r="60" spans="1:6" ht="15.75" thickBot="1" x14ac:dyDescent="0.3">
      <c r="B60" s="110" t="s">
        <v>6</v>
      </c>
      <c r="C60" s="110"/>
      <c r="D60" s="111"/>
      <c r="E60" s="29">
        <f>SUM(E14,E35,E44,E47,E52)</f>
        <v>0</v>
      </c>
      <c r="F60" s="13" t="s">
        <v>7</v>
      </c>
    </row>
    <row r="61" spans="1:6" x14ac:dyDescent="0.25">
      <c r="B61" s="50"/>
      <c r="C61" s="50"/>
      <c r="D61" s="112" t="s">
        <v>14</v>
      </c>
      <c r="E61" s="112"/>
      <c r="F61" s="28"/>
    </row>
    <row r="62" spans="1:6" x14ac:dyDescent="0.25">
      <c r="B62" s="66"/>
      <c r="C62" s="66"/>
      <c r="D62" s="65"/>
      <c r="E62" s="65"/>
      <c r="F62" s="28"/>
    </row>
    <row r="63" spans="1:6" x14ac:dyDescent="0.25">
      <c r="B63" s="73" t="s">
        <v>85</v>
      </c>
      <c r="C63" s="73"/>
      <c r="D63" s="73"/>
      <c r="E63" s="74" t="s">
        <v>83</v>
      </c>
      <c r="F63" s="74"/>
    </row>
    <row r="64" spans="1:6" x14ac:dyDescent="0.25">
      <c r="B64" s="66"/>
      <c r="C64" s="66"/>
      <c r="D64" s="65"/>
      <c r="E64" s="65"/>
      <c r="F64" s="28"/>
    </row>
    <row r="65" spans="1:6" x14ac:dyDescent="0.25">
      <c r="B65" s="69"/>
      <c r="C65" s="70"/>
      <c r="D65" s="68" t="s">
        <v>81</v>
      </c>
      <c r="E65" s="65"/>
      <c r="F65" s="28"/>
    </row>
    <row r="66" spans="1:6" x14ac:dyDescent="0.25">
      <c r="B66" s="67"/>
      <c r="C66" s="66"/>
      <c r="D66" s="65"/>
      <c r="E66" s="65"/>
      <c r="F66" s="28"/>
    </row>
    <row r="67" spans="1:6" x14ac:dyDescent="0.25">
      <c r="B67" s="67"/>
      <c r="C67" s="66"/>
      <c r="D67" s="65"/>
      <c r="E67" s="65"/>
      <c r="F67" s="28"/>
    </row>
    <row r="69" spans="1:6" ht="34.5" customHeight="1" x14ac:dyDescent="0.25">
      <c r="A69" s="113" t="s">
        <v>8</v>
      </c>
      <c r="B69" s="113"/>
      <c r="C69" s="113"/>
      <c r="D69" s="113"/>
      <c r="E69" s="113"/>
      <c r="F69" s="113"/>
    </row>
    <row r="70" spans="1:6" x14ac:dyDescent="0.25">
      <c r="B70" s="59"/>
      <c r="C70" s="59"/>
      <c r="D70" s="59"/>
      <c r="E70" s="59"/>
    </row>
    <row r="71" spans="1:6" ht="25.5" customHeight="1" thickBot="1" x14ac:dyDescent="0.3">
      <c r="A71" s="51"/>
      <c r="B71" s="79"/>
      <c r="C71" s="79"/>
      <c r="D71" s="79"/>
      <c r="E71" s="79"/>
      <c r="F71" s="34"/>
    </row>
    <row r="72" spans="1:6" x14ac:dyDescent="0.25">
      <c r="B72" s="80" t="s">
        <v>10</v>
      </c>
      <c r="C72" s="80"/>
      <c r="D72" s="80"/>
      <c r="E72" s="80"/>
    </row>
    <row r="74" spans="1:6" x14ac:dyDescent="0.25">
      <c r="A74" s="3" t="s">
        <v>52</v>
      </c>
      <c r="B74" s="18" t="s">
        <v>77</v>
      </c>
      <c r="C74" s="62"/>
      <c r="D74" s="52" t="s">
        <v>53</v>
      </c>
      <c r="E74" s="64"/>
      <c r="F74" s="33"/>
    </row>
    <row r="75" spans="1:6" x14ac:dyDescent="0.25">
      <c r="E75" s="99" t="s">
        <v>11</v>
      </c>
      <c r="F75" s="99"/>
    </row>
    <row r="76" spans="1:6" x14ac:dyDescent="0.25">
      <c r="A76" s="72"/>
      <c r="E76" s="99"/>
      <c r="F76" s="99"/>
    </row>
    <row r="77" spans="1:6" x14ac:dyDescent="0.25">
      <c r="B77" s="71" t="s">
        <v>82</v>
      </c>
    </row>
  </sheetData>
  <sheetProtection algorithmName="SHA-512" hashValue="eCXGseabjLj2Xhd2wlOt2EK8p0CGgMNB/VR5eQElBbcz8Df5Nhbj7F6n86nJ3e/o0murRkJN+Jt46tKh4oEJlw==" saltValue="lLgj8B5B5T3+XzU7P5cetg==" spinCount="100000" sheet="1" selectLockedCells="1"/>
  <mergeCells count="64">
    <mergeCell ref="B43:C43"/>
    <mergeCell ref="B29:C29"/>
    <mergeCell ref="B30:C30"/>
    <mergeCell ref="B36:C36"/>
    <mergeCell ref="B31:C31"/>
    <mergeCell ref="B32:C32"/>
    <mergeCell ref="B33:C33"/>
    <mergeCell ref="B34:C34"/>
    <mergeCell ref="F41:F42"/>
    <mergeCell ref="E41:E42"/>
    <mergeCell ref="D41:D42"/>
    <mergeCell ref="B24:C24"/>
    <mergeCell ref="B25:C25"/>
    <mergeCell ref="B26:C26"/>
    <mergeCell ref="B27:C27"/>
    <mergeCell ref="B28:C28"/>
    <mergeCell ref="E75:F76"/>
    <mergeCell ref="A31:A34"/>
    <mergeCell ref="F31:F34"/>
    <mergeCell ref="A35:B35"/>
    <mergeCell ref="A44:B44"/>
    <mergeCell ref="A47:B47"/>
    <mergeCell ref="A52:B52"/>
    <mergeCell ref="A37:A38"/>
    <mergeCell ref="B37:B38"/>
    <mergeCell ref="D37:D38"/>
    <mergeCell ref="E37:E38"/>
    <mergeCell ref="B60:D60"/>
    <mergeCell ref="D61:E61"/>
    <mergeCell ref="A69:F69"/>
    <mergeCell ref="F37:F38"/>
    <mergeCell ref="A39:A40"/>
    <mergeCell ref="B71:E71"/>
    <mergeCell ref="B72:E72"/>
    <mergeCell ref="A14:B14"/>
    <mergeCell ref="A16:A19"/>
    <mergeCell ref="F16:F19"/>
    <mergeCell ref="A20:A23"/>
    <mergeCell ref="F20:F23"/>
    <mergeCell ref="B20:C20"/>
    <mergeCell ref="B21:C21"/>
    <mergeCell ref="B22:C22"/>
    <mergeCell ref="B15:C15"/>
    <mergeCell ref="B16:C16"/>
    <mergeCell ref="B17:C17"/>
    <mergeCell ref="B18:C18"/>
    <mergeCell ref="B19:C19"/>
    <mergeCell ref="B23:C23"/>
    <mergeCell ref="B63:D63"/>
    <mergeCell ref="E63:F63"/>
    <mergeCell ref="A10:F11"/>
    <mergeCell ref="B2:F2"/>
    <mergeCell ref="B3:F3"/>
    <mergeCell ref="A5:F5"/>
    <mergeCell ref="B7:F7"/>
    <mergeCell ref="E8:F8"/>
    <mergeCell ref="A27:A30"/>
    <mergeCell ref="F27:F30"/>
    <mergeCell ref="B39:B40"/>
    <mergeCell ref="D39:D40"/>
    <mergeCell ref="E39:E40"/>
    <mergeCell ref="F39:F40"/>
    <mergeCell ref="A41:A42"/>
    <mergeCell ref="B41:B42"/>
  </mergeCells>
  <hyperlinks>
    <hyperlink ref="B77" r:id="rId1" xr:uid="{5C86CE53-F185-4CCF-AC8C-33D9E8596DD7}"/>
  </hyperlinks>
  <printOptions horizontalCentered="1" verticalCentered="1"/>
  <pageMargins left="0.51181102362204722" right="0.51181102362204722" top="0.59055118110236227" bottom="0.59055118110236227" header="0" footer="0"/>
  <pageSetup paperSize="9" scale="85" fitToHeight="0" orientation="portrait" r:id="rId2"/>
  <ignoredErrors>
    <ignoredError sqref="E44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Formulario_Complementares</vt:lpstr>
      <vt:lpstr>Formulario_Complementares!Area_de_impressao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</dc:creator>
  <cp:lastModifiedBy>55479</cp:lastModifiedBy>
  <cp:lastPrinted>2019-08-15T18:41:41Z</cp:lastPrinted>
  <dcterms:created xsi:type="dcterms:W3CDTF">2016-05-09T12:41:47Z</dcterms:created>
  <dcterms:modified xsi:type="dcterms:W3CDTF">2021-02-11T18:43:03Z</dcterms:modified>
</cp:coreProperties>
</file>